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GL\Documents\Budżet 2024\ZMIANY BUDŻETU\wrzesień\Uchwała\"/>
    </mc:Choice>
  </mc:AlternateContent>
  <xr:revisionPtr revIDLastSave="0" documentId="13_ncr:1_{AD3B1617-6692-4E30-BE62-114D5F4EB1C1}" xr6:coauthVersionLast="47" xr6:coauthVersionMax="47" xr10:uidLastSave="{00000000-0000-0000-0000-000000000000}"/>
  <bookViews>
    <workbookView xWindow="-120" yWindow="-120" windowWidth="29040" windowHeight="15720" xr2:uid="{B6F638E6-3F4F-4609-92CA-1910A9D1A1E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9" i="1"/>
  <c r="H19" i="1"/>
  <c r="G19" i="1" s="1"/>
  <c r="I25" i="1"/>
  <c r="I24" i="1"/>
  <c r="H26" i="1"/>
  <c r="H18" i="1"/>
  <c r="H16" i="1"/>
  <c r="H12" i="1"/>
  <c r="H8" i="1"/>
  <c r="H7" i="1"/>
  <c r="H30" i="1" s="1"/>
  <c r="L30" i="1"/>
  <c r="H17" i="1"/>
  <c r="H14" i="1"/>
  <c r="G14" i="1" s="1"/>
  <c r="G21" i="1" l="1"/>
  <c r="G11" i="1"/>
  <c r="G30" i="1" s="1"/>
  <c r="G16" i="1"/>
  <c r="F16" i="1" s="1"/>
  <c r="F30" i="1" s="1"/>
  <c r="I30" i="1"/>
  <c r="J30" i="1"/>
</calcChain>
</file>

<file path=xl/sharedStrings.xml><?xml version="1.0" encoding="utf-8"?>
<sst xmlns="http://schemas.openxmlformats.org/spreadsheetml/2006/main" count="117" uniqueCount="88">
  <si>
    <t>Lp.</t>
  </si>
  <si>
    <t>Dział</t>
  </si>
  <si>
    <t>Rozdz.</t>
  </si>
  <si>
    <t>§</t>
  </si>
  <si>
    <t>Nazwa zadania inwestycyjnego</t>
  </si>
  <si>
    <t>Łączne koszty finansowe</t>
  </si>
  <si>
    <t>Jednostka organizacyjna realizująca program lub koordynująca wykonanie programu</t>
  </si>
  <si>
    <t>z tego źródła finansowania</t>
  </si>
  <si>
    <t>dochody własne jst</t>
  </si>
  <si>
    <t>Urząd Gminy Szumowo</t>
  </si>
  <si>
    <t>2.</t>
  </si>
  <si>
    <t>Budowa sieci wodociągowych</t>
  </si>
  <si>
    <r>
      <t xml:space="preserve">1) </t>
    </r>
    <r>
      <rPr>
        <sz val="11"/>
        <color theme="1"/>
        <rFont val="Times New Roman"/>
        <family val="1"/>
        <charset val="238"/>
      </rPr>
      <t>Regionalny Program Operacyjny Województwa Podlaskiego na lata 2014-2020</t>
    </r>
  </si>
  <si>
    <r>
      <t>2)</t>
    </r>
    <r>
      <rPr>
        <sz val="11"/>
        <color theme="1"/>
        <rFont val="Times New Roman"/>
        <family val="1"/>
        <charset val="238"/>
      </rPr>
      <t xml:space="preserve"> Program Rządowy Fundusz Polski Ład: Program Inwestycji Strategicznych </t>
    </r>
  </si>
  <si>
    <t>010</t>
  </si>
  <si>
    <t>01043</t>
  </si>
  <si>
    <t>Przebudowa drogi nr 108021B Szumowo Zaręby Jartuzy I etap</t>
  </si>
  <si>
    <t>Przebudowa drogi nr 108021B Szumowo Zaręby Jartuzy II etap</t>
  </si>
  <si>
    <t>Planowane wydatki 2024</t>
  </si>
  <si>
    <t>rok budżet.  2024 (8+9+10)</t>
  </si>
  <si>
    <t>01044</t>
  </si>
  <si>
    <t xml:space="preserve">Budowa sieci kanalizacji </t>
  </si>
  <si>
    <t>Cyberbezpieczny samorząd</t>
  </si>
  <si>
    <t>Dokumentacja do projektu budowy remizy OSP Łętownica</t>
  </si>
  <si>
    <t>Budowa Punktu Selektywnej Zbiórki Odpadów Komunalnych</t>
  </si>
  <si>
    <t>Roboty budowlane zabytkowego budynku po byłej szkole podstawowej w Srebrnym Borku</t>
  </si>
  <si>
    <t>1) Rządowy Fundusz Polski Ład: Program Inwestycji Strategicznych</t>
  </si>
  <si>
    <t>2) Rządowy Fundusz Rozwoju Dróg</t>
  </si>
  <si>
    <t>3) Budżet Państwa</t>
  </si>
  <si>
    <r>
      <t xml:space="preserve">4) </t>
    </r>
    <r>
      <rPr>
        <sz val="11"/>
        <color theme="1"/>
        <rFont val="Times New Roman"/>
        <family val="1"/>
        <charset val="238"/>
      </rPr>
      <t>Fundusz Europejski na Rozwój Cyfrowy 2021 - 2027</t>
    </r>
  </si>
  <si>
    <t>Razem</t>
  </si>
  <si>
    <t>Łączne koszty finansowe 2024</t>
  </si>
  <si>
    <t>600</t>
  </si>
  <si>
    <t>60016</t>
  </si>
  <si>
    <t>750</t>
  </si>
  <si>
    <t>75095</t>
  </si>
  <si>
    <t xml:space="preserve">Remont budynku szkoły Zespołu Szkół w Szumowie - I etap </t>
  </si>
  <si>
    <t>Zakup przystanków autobusowych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</si>
  <si>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</si>
  <si>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</si>
  <si>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</si>
  <si>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</si>
  <si>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</si>
  <si>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</si>
  <si>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</si>
  <si>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</si>
  <si>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</si>
  <si>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</si>
  <si>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</si>
  <si>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środki pochodzące z innych źródeł *</t>
  </si>
  <si>
    <t>środki wymienione w art. 5 ust. 1 pkt 2 i 3 u.f.p</t>
  </si>
  <si>
    <t>*)</t>
  </si>
  <si>
    <t>źródło *)</t>
  </si>
  <si>
    <t>Zadania inwestycyjne 2024</t>
  </si>
  <si>
    <t>1)</t>
  </si>
  <si>
    <t>2)</t>
  </si>
  <si>
    <t>5)</t>
  </si>
  <si>
    <t>6)</t>
  </si>
  <si>
    <t>3)</t>
  </si>
  <si>
    <t>źródło</t>
  </si>
  <si>
    <t>4)</t>
  </si>
  <si>
    <t>13.</t>
  </si>
  <si>
    <t>14.</t>
  </si>
  <si>
    <t>Uporządkowanie Gospodarki wodno -ściekowej w Aglomeracji Szumowo</t>
  </si>
  <si>
    <t>Budowa wyniesionego przejścia na ul. Szkolnej w Szumowie</t>
  </si>
  <si>
    <t>Budowa Centrum Opiekuńczo -Mieszkalnego w Pęchratce Polskiej</t>
  </si>
  <si>
    <t>Fotowoltaika/ oczyszczalnia ścieków w Szumowie</t>
  </si>
  <si>
    <t>15.</t>
  </si>
  <si>
    <t>16.</t>
  </si>
  <si>
    <t>17.</t>
  </si>
  <si>
    <t>60014</t>
  </si>
  <si>
    <t>Zagospodarowanie terenu przy swietlicy wiejskiej w miejscowości Radwany-Zaorze</t>
  </si>
  <si>
    <t>Zakup autobusu szkolnego</t>
  </si>
  <si>
    <t xml:space="preserve">Zakup traktorka do koszenia trawy </t>
  </si>
  <si>
    <t>18.</t>
  </si>
  <si>
    <t>19.</t>
  </si>
  <si>
    <t>20.</t>
  </si>
  <si>
    <t>Urzad Gminy Szumowo</t>
  </si>
  <si>
    <t>Zespół Szkół w Szumowie</t>
  </si>
  <si>
    <t>7)</t>
  </si>
  <si>
    <t>Wypłata odszkodowania za grunt w związku z budową węzła komunikacyjnego na terenach inwestycyjnych</t>
  </si>
  <si>
    <t>Remont Zespołu Szkół w Szumowie - II etap</t>
  </si>
  <si>
    <t>Budowa Centrum Kultury, Rekreacji i Sportu w m. Szumowo</t>
  </si>
  <si>
    <t>4) Fundusz Europejski na Rozwój Cyfrowy 2021 - 2027</t>
  </si>
  <si>
    <t>Załącznik nr 3                        do Uchwały Nr IV/  /24  Rady Gminy Szumowo           z dnia 6 września 2024 r.</t>
  </si>
  <si>
    <t>7)Dotacja celowa ze środków budżetu Województwa Podlaskiego</t>
  </si>
  <si>
    <t>6) Program odnowy wsi województwa podlaskiego - Kreatywna wieś</t>
  </si>
  <si>
    <t>5) Rządowy Program Odbudowy Zabytków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</si>
</sst>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7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right" vertical="center" wrapText="1"/>
    </xf>
    <xf numFmtId="3" fontId="1" fillId="0" borderId="20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5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3" fontId="5" fillId="0" borderId="34" xfId="0" applyNumberFormat="1" applyFont="1" applyBorder="1" applyAlignment="1">
      <alignment horizontal="right" vertical="center" wrapText="1"/>
    </xf>
    <xf numFmtId="0" fontId="5" fillId="0" borderId="35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3" fontId="2" fillId="0" borderId="20" xfId="0" applyNumberFormat="1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1" fillId="2" borderId="3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3" fontId="2" fillId="0" borderId="39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lef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3837-3D15-452C-831A-4B9BF40BC813}">
  <dimension ref="A1:P40"/>
  <sheetViews>
    <sheetView tabSelected="1" workbookViewId="0">
      <selection activeCell="L26" sqref="L26"/>
    </sheetView>
  </sheetViews>
  <sheetFormatPr defaultRowHeight="15" x14ac:dyDescent="0.25"/>
  <cols>
    <col min="1" max="1" width="4.5703125" customWidth="1"/>
    <col min="2" max="2" width="6" customWidth="1"/>
    <col min="3" max="3" width="7.7109375" customWidth="1"/>
    <col min="4" max="4" width="6.7109375" customWidth="1"/>
    <col min="5" max="5" width="19" customWidth="1"/>
    <col min="6" max="6" width="12.5703125" customWidth="1"/>
    <col min="7" max="7" width="11" customWidth="1"/>
    <col min="8" max="8" width="11.85546875" customWidth="1"/>
    <col min="9" max="9" width="11" customWidth="1"/>
    <col min="10" max="10" width="11.28515625" customWidth="1"/>
    <col min="11" max="11" width="3.140625" customWidth="1"/>
    <col min="12" max="12" width="10.7109375" customWidth="1"/>
    <col min="13" max="13" width="2.85546875" customWidth="1"/>
    <col min="14" max="14" width="22.5703125" customWidth="1"/>
  </cols>
  <sheetData>
    <row r="1" spans="1:16" ht="74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104"/>
      <c r="K1" s="104"/>
      <c r="L1" s="104"/>
      <c r="M1" s="93" t="s">
        <v>84</v>
      </c>
      <c r="N1" s="93"/>
      <c r="O1" s="42"/>
      <c r="P1" s="42"/>
    </row>
    <row r="2" spans="1:16" ht="24.75" customHeight="1" thickBot="1" x14ac:dyDescent="0.35">
      <c r="A2" s="56"/>
      <c r="B2" s="56"/>
      <c r="C2" s="105" t="s">
        <v>53</v>
      </c>
      <c r="D2" s="105"/>
      <c r="E2" s="105"/>
      <c r="F2" s="105"/>
      <c r="G2" s="105"/>
      <c r="H2" s="105"/>
      <c r="I2" s="105"/>
      <c r="J2" s="57"/>
      <c r="K2" s="57"/>
      <c r="L2" s="57"/>
      <c r="M2" s="57"/>
      <c r="N2" s="58"/>
    </row>
    <row r="3" spans="1:16" ht="31.5" customHeight="1" thickBot="1" x14ac:dyDescent="0.3">
      <c r="A3" s="119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43"/>
      <c r="H3" s="94" t="s">
        <v>18</v>
      </c>
      <c r="I3" s="95"/>
      <c r="J3" s="95"/>
      <c r="K3" s="95"/>
      <c r="L3" s="96"/>
      <c r="M3" s="64"/>
      <c r="N3" s="97" t="s">
        <v>6</v>
      </c>
    </row>
    <row r="4" spans="1:16" ht="15.75" thickBot="1" x14ac:dyDescent="0.3">
      <c r="A4" s="120"/>
      <c r="B4" s="100"/>
      <c r="C4" s="100"/>
      <c r="D4" s="100"/>
      <c r="E4" s="100"/>
      <c r="F4" s="100"/>
      <c r="G4" s="11"/>
      <c r="H4" s="99" t="s">
        <v>19</v>
      </c>
      <c r="I4" s="101" t="s">
        <v>7</v>
      </c>
      <c r="J4" s="102"/>
      <c r="K4" s="102"/>
      <c r="L4" s="103"/>
      <c r="M4" s="65"/>
      <c r="N4" s="98"/>
    </row>
    <row r="5" spans="1:16" ht="83.25" customHeight="1" thickBot="1" x14ac:dyDescent="0.3">
      <c r="A5" s="120"/>
      <c r="B5" s="100"/>
      <c r="C5" s="100"/>
      <c r="D5" s="100"/>
      <c r="E5" s="100"/>
      <c r="F5" s="100"/>
      <c r="G5" s="11" t="s">
        <v>31</v>
      </c>
      <c r="H5" s="100"/>
      <c r="I5" s="21" t="s">
        <v>8</v>
      </c>
      <c r="J5" s="21" t="s">
        <v>49</v>
      </c>
      <c r="K5" s="21" t="s">
        <v>52</v>
      </c>
      <c r="L5" s="21" t="s">
        <v>50</v>
      </c>
      <c r="M5" s="66" t="s">
        <v>59</v>
      </c>
      <c r="N5" s="98"/>
    </row>
    <row r="6" spans="1:16" ht="15.75" thickBot="1" x14ac:dyDescent="0.3">
      <c r="A6" s="44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2">
        <v>9</v>
      </c>
      <c r="J6" s="3">
        <v>10</v>
      </c>
      <c r="K6" s="40">
        <v>11</v>
      </c>
      <c r="L6" s="4">
        <v>12</v>
      </c>
      <c r="M6" s="4">
        <v>13</v>
      </c>
      <c r="N6" s="45">
        <v>14</v>
      </c>
    </row>
    <row r="7" spans="1:16" ht="26.25" thickBot="1" x14ac:dyDescent="0.3">
      <c r="A7" s="24" t="s">
        <v>38</v>
      </c>
      <c r="B7" s="16" t="s">
        <v>14</v>
      </c>
      <c r="C7" s="16" t="s">
        <v>15</v>
      </c>
      <c r="D7" s="7">
        <v>6050</v>
      </c>
      <c r="E7" s="50" t="s">
        <v>11</v>
      </c>
      <c r="F7" s="8">
        <v>200000</v>
      </c>
      <c r="G7" s="8">
        <v>200000</v>
      </c>
      <c r="H7" s="8">
        <f>I7+J7+L7</f>
        <v>200000</v>
      </c>
      <c r="I7" s="8">
        <v>200000</v>
      </c>
      <c r="J7" s="9"/>
      <c r="K7" s="9"/>
      <c r="L7" s="9"/>
      <c r="M7" s="9"/>
      <c r="N7" s="80" t="s">
        <v>9</v>
      </c>
    </row>
    <row r="8" spans="1:16" ht="26.25" thickBot="1" x14ac:dyDescent="0.3">
      <c r="A8" s="81" t="s">
        <v>10</v>
      </c>
      <c r="B8" s="41" t="s">
        <v>14</v>
      </c>
      <c r="C8" s="17" t="s">
        <v>20</v>
      </c>
      <c r="D8" s="5">
        <v>6050</v>
      </c>
      <c r="E8" s="51" t="s">
        <v>21</v>
      </c>
      <c r="F8" s="10">
        <v>70000</v>
      </c>
      <c r="G8" s="10">
        <v>70000</v>
      </c>
      <c r="H8" s="10">
        <f>I8+J8+L8</f>
        <v>70000</v>
      </c>
      <c r="I8" s="10">
        <v>70000</v>
      </c>
      <c r="J8" s="6"/>
      <c r="K8" s="6"/>
      <c r="L8" s="6"/>
      <c r="M8" s="6"/>
      <c r="N8" s="90" t="s">
        <v>9</v>
      </c>
    </row>
    <row r="9" spans="1:16" ht="52.5" customHeight="1" thickBot="1" x14ac:dyDescent="0.3">
      <c r="A9" s="39" t="s">
        <v>39</v>
      </c>
      <c r="B9" s="82" t="s">
        <v>14</v>
      </c>
      <c r="C9" s="26" t="s">
        <v>20</v>
      </c>
      <c r="D9" s="27">
        <v>6059</v>
      </c>
      <c r="E9" s="83" t="s">
        <v>63</v>
      </c>
      <c r="F9" s="30">
        <v>36186536</v>
      </c>
      <c r="G9" s="30">
        <v>3500000</v>
      </c>
      <c r="H9" s="30">
        <v>3500000</v>
      </c>
      <c r="I9" s="30">
        <v>3500000</v>
      </c>
      <c r="J9" s="31"/>
      <c r="K9" s="31"/>
      <c r="L9" s="30"/>
      <c r="M9" s="31"/>
      <c r="N9" s="91" t="s">
        <v>9</v>
      </c>
    </row>
    <row r="10" spans="1:16" ht="62.25" customHeight="1" thickBot="1" x14ac:dyDescent="0.3">
      <c r="A10" s="25" t="s">
        <v>40</v>
      </c>
      <c r="B10" s="85" t="s">
        <v>32</v>
      </c>
      <c r="C10" s="82" t="s">
        <v>70</v>
      </c>
      <c r="D10" s="27">
        <v>6050</v>
      </c>
      <c r="E10" s="83" t="s">
        <v>80</v>
      </c>
      <c r="F10" s="30">
        <v>15437</v>
      </c>
      <c r="G10" s="30">
        <v>15437</v>
      </c>
      <c r="H10" s="30">
        <v>15437</v>
      </c>
      <c r="I10" s="30">
        <v>15437</v>
      </c>
      <c r="J10" s="31"/>
      <c r="K10" s="31"/>
      <c r="L10" s="30"/>
      <c r="M10" s="31"/>
      <c r="N10" s="91" t="s">
        <v>9</v>
      </c>
    </row>
    <row r="11" spans="1:16" ht="21.75" customHeight="1" x14ac:dyDescent="0.25">
      <c r="A11" s="123" t="s">
        <v>41</v>
      </c>
      <c r="B11" s="121" t="s">
        <v>32</v>
      </c>
      <c r="C11" s="121" t="s">
        <v>33</v>
      </c>
      <c r="D11" s="5">
        <v>6050</v>
      </c>
      <c r="E11" s="122" t="s">
        <v>16</v>
      </c>
      <c r="F11" s="114">
        <v>10708947</v>
      </c>
      <c r="G11" s="114">
        <f>H11+H12</f>
        <v>10494000</v>
      </c>
      <c r="H11" s="10">
        <v>1883200</v>
      </c>
      <c r="I11" s="114">
        <v>1883200</v>
      </c>
      <c r="J11" s="114">
        <v>8610800</v>
      </c>
      <c r="K11" s="109" t="s">
        <v>54</v>
      </c>
      <c r="L11" s="6"/>
      <c r="M11" s="6"/>
      <c r="N11" s="112" t="s">
        <v>9</v>
      </c>
    </row>
    <row r="12" spans="1:16" ht="27" customHeight="1" thickBot="1" x14ac:dyDescent="0.3">
      <c r="A12" s="124"/>
      <c r="B12" s="133"/>
      <c r="C12" s="133"/>
      <c r="D12" s="7">
        <v>6370</v>
      </c>
      <c r="E12" s="134"/>
      <c r="F12" s="115"/>
      <c r="G12" s="115"/>
      <c r="H12" s="8">
        <f>J11</f>
        <v>8610800</v>
      </c>
      <c r="I12" s="115"/>
      <c r="J12" s="115"/>
      <c r="K12" s="110"/>
      <c r="L12" s="9"/>
      <c r="M12" s="9"/>
      <c r="N12" s="113"/>
    </row>
    <row r="13" spans="1:16" ht="51.75" customHeight="1" thickBot="1" x14ac:dyDescent="0.3">
      <c r="A13" s="24" t="s">
        <v>42</v>
      </c>
      <c r="B13" s="16" t="s">
        <v>32</v>
      </c>
      <c r="C13" s="16" t="s">
        <v>33</v>
      </c>
      <c r="D13" s="7">
        <v>6050</v>
      </c>
      <c r="E13" s="79" t="s">
        <v>64</v>
      </c>
      <c r="F13" s="76">
        <v>66629</v>
      </c>
      <c r="G13" s="76">
        <v>56789</v>
      </c>
      <c r="H13" s="8">
        <v>56789</v>
      </c>
      <c r="I13" s="76">
        <v>16583</v>
      </c>
      <c r="J13" s="76">
        <v>40206</v>
      </c>
      <c r="K13" s="7" t="s">
        <v>55</v>
      </c>
      <c r="L13" s="9"/>
      <c r="M13" s="9"/>
      <c r="N13" s="80" t="s">
        <v>9</v>
      </c>
    </row>
    <row r="14" spans="1:16" ht="44.25" customHeight="1" thickBot="1" x14ac:dyDescent="0.3">
      <c r="A14" s="25" t="s">
        <v>43</v>
      </c>
      <c r="B14" s="26" t="s">
        <v>32</v>
      </c>
      <c r="C14" s="26" t="s">
        <v>33</v>
      </c>
      <c r="D14" s="27">
        <v>6050</v>
      </c>
      <c r="E14" s="52" t="s">
        <v>17</v>
      </c>
      <c r="F14" s="29">
        <v>3896000</v>
      </c>
      <c r="G14" s="29">
        <f>H14</f>
        <v>3896000</v>
      </c>
      <c r="H14" s="30">
        <f>I14+J14</f>
        <v>3896000</v>
      </c>
      <c r="I14" s="29">
        <v>1496000</v>
      </c>
      <c r="J14" s="29">
        <v>2400000</v>
      </c>
      <c r="K14" s="31" t="s">
        <v>55</v>
      </c>
      <c r="L14" s="31"/>
      <c r="M14" s="9"/>
      <c r="N14" s="80" t="s">
        <v>9</v>
      </c>
    </row>
    <row r="15" spans="1:16" ht="33.75" customHeight="1" thickBot="1" x14ac:dyDescent="0.3">
      <c r="A15" s="25" t="s">
        <v>44</v>
      </c>
      <c r="B15" s="26" t="s">
        <v>32</v>
      </c>
      <c r="C15" s="26" t="s">
        <v>33</v>
      </c>
      <c r="D15" s="27">
        <v>6060</v>
      </c>
      <c r="E15" s="52" t="s">
        <v>37</v>
      </c>
      <c r="F15" s="29">
        <v>38000</v>
      </c>
      <c r="G15" s="29">
        <v>38000</v>
      </c>
      <c r="H15" s="30">
        <v>38000</v>
      </c>
      <c r="I15" s="29">
        <v>38000</v>
      </c>
      <c r="J15" s="29"/>
      <c r="K15" s="31"/>
      <c r="L15" s="31"/>
      <c r="M15" s="9"/>
      <c r="N15" s="80" t="s">
        <v>9</v>
      </c>
    </row>
    <row r="16" spans="1:16" ht="24" customHeight="1" x14ac:dyDescent="0.25">
      <c r="A16" s="125" t="s">
        <v>45</v>
      </c>
      <c r="B16" s="121" t="s">
        <v>34</v>
      </c>
      <c r="C16" s="121" t="s">
        <v>35</v>
      </c>
      <c r="D16" s="5">
        <v>6067</v>
      </c>
      <c r="E16" s="122" t="s">
        <v>22</v>
      </c>
      <c r="F16" s="114">
        <f>G16</f>
        <v>349320</v>
      </c>
      <c r="G16" s="114">
        <f>H16+H17</f>
        <v>349320</v>
      </c>
      <c r="H16" s="10">
        <f>L16</f>
        <v>251127</v>
      </c>
      <c r="I16" s="114">
        <v>57315</v>
      </c>
      <c r="J16" s="114">
        <v>40878</v>
      </c>
      <c r="K16" s="111" t="s">
        <v>58</v>
      </c>
      <c r="L16" s="118">
        <v>251127</v>
      </c>
      <c r="M16" s="117" t="s">
        <v>60</v>
      </c>
      <c r="N16" s="116" t="s">
        <v>9</v>
      </c>
    </row>
    <row r="17" spans="1:14" ht="17.25" customHeight="1" thickBot="1" x14ac:dyDescent="0.3">
      <c r="A17" s="124"/>
      <c r="B17" s="121"/>
      <c r="C17" s="121"/>
      <c r="D17" s="5">
        <v>6069</v>
      </c>
      <c r="E17" s="122"/>
      <c r="F17" s="114"/>
      <c r="G17" s="114"/>
      <c r="H17" s="10">
        <f>I16+J16</f>
        <v>98193</v>
      </c>
      <c r="I17" s="114"/>
      <c r="J17" s="114"/>
      <c r="K17" s="110"/>
      <c r="L17" s="118"/>
      <c r="M17" s="114"/>
      <c r="N17" s="113"/>
    </row>
    <row r="18" spans="1:14" ht="47.25" customHeight="1" thickBot="1" x14ac:dyDescent="0.3">
      <c r="A18" s="32" t="s">
        <v>46</v>
      </c>
      <c r="B18" s="28">
        <v>754</v>
      </c>
      <c r="C18" s="28">
        <v>75412</v>
      </c>
      <c r="D18" s="33">
        <v>6050</v>
      </c>
      <c r="E18" s="52" t="s">
        <v>23</v>
      </c>
      <c r="F18" s="34">
        <v>30000</v>
      </c>
      <c r="G18" s="35">
        <v>30000</v>
      </c>
      <c r="H18" s="59">
        <f>I18+J18+L18</f>
        <v>30000</v>
      </c>
      <c r="I18" s="36">
        <v>30000</v>
      </c>
      <c r="J18" s="36"/>
      <c r="K18" s="36"/>
      <c r="L18" s="36"/>
      <c r="M18" s="8"/>
      <c r="N18" s="80" t="s">
        <v>9</v>
      </c>
    </row>
    <row r="19" spans="1:14" ht="30" customHeight="1" x14ac:dyDescent="0.25">
      <c r="A19" s="125" t="s">
        <v>47</v>
      </c>
      <c r="B19" s="129">
        <v>801</v>
      </c>
      <c r="C19" s="129">
        <v>80101</v>
      </c>
      <c r="D19" s="37">
        <v>6050</v>
      </c>
      <c r="E19" s="131" t="s">
        <v>36</v>
      </c>
      <c r="F19" s="107">
        <v>5017650</v>
      </c>
      <c r="G19" s="107">
        <f>H19+H20</f>
        <v>4894000</v>
      </c>
      <c r="H19" s="60">
        <f>I19</f>
        <v>1987000</v>
      </c>
      <c r="I19" s="117">
        <v>1987000</v>
      </c>
      <c r="J19" s="117">
        <v>2907000</v>
      </c>
      <c r="K19" s="117" t="s">
        <v>54</v>
      </c>
      <c r="L19" s="117"/>
      <c r="M19" s="67"/>
      <c r="N19" s="116" t="s">
        <v>9</v>
      </c>
    </row>
    <row r="20" spans="1:14" ht="29.25" customHeight="1" thickBot="1" x14ac:dyDescent="0.3">
      <c r="A20" s="124"/>
      <c r="B20" s="130"/>
      <c r="C20" s="130"/>
      <c r="D20" s="38">
        <v>6370</v>
      </c>
      <c r="E20" s="132"/>
      <c r="F20" s="108"/>
      <c r="G20" s="108"/>
      <c r="H20" s="61">
        <v>2907000</v>
      </c>
      <c r="I20" s="115"/>
      <c r="J20" s="115"/>
      <c r="K20" s="115"/>
      <c r="L20" s="115"/>
      <c r="M20" s="68"/>
      <c r="N20" s="113"/>
    </row>
    <row r="21" spans="1:14" ht="33.75" customHeight="1" thickBot="1" x14ac:dyDescent="0.3">
      <c r="A21" s="75" t="s">
        <v>48</v>
      </c>
      <c r="B21" s="38">
        <v>801</v>
      </c>
      <c r="C21" s="38">
        <v>80101</v>
      </c>
      <c r="D21" s="38">
        <v>6050</v>
      </c>
      <c r="E21" s="77" t="s">
        <v>81</v>
      </c>
      <c r="F21" s="78">
        <v>250000</v>
      </c>
      <c r="G21" s="84">
        <f>H21</f>
        <v>250000</v>
      </c>
      <c r="H21" s="61">
        <f>I21+J21</f>
        <v>250000</v>
      </c>
      <c r="I21" s="76">
        <v>50000</v>
      </c>
      <c r="J21" s="76">
        <v>200000</v>
      </c>
      <c r="K21" s="76" t="s">
        <v>79</v>
      </c>
      <c r="L21" s="76"/>
      <c r="M21" s="68"/>
      <c r="N21" s="80" t="s">
        <v>9</v>
      </c>
    </row>
    <row r="22" spans="1:14" ht="35.25" customHeight="1" thickBot="1" x14ac:dyDescent="0.3">
      <c r="A22" s="75" t="s">
        <v>61</v>
      </c>
      <c r="B22" s="38">
        <v>801</v>
      </c>
      <c r="C22" s="38">
        <v>80101</v>
      </c>
      <c r="D22" s="38">
        <v>6060</v>
      </c>
      <c r="E22" s="77" t="s">
        <v>73</v>
      </c>
      <c r="F22" s="78">
        <v>15000</v>
      </c>
      <c r="G22" s="84">
        <v>15000</v>
      </c>
      <c r="H22" s="61">
        <v>15000</v>
      </c>
      <c r="I22" s="76">
        <v>15000</v>
      </c>
      <c r="J22" s="76"/>
      <c r="K22" s="76"/>
      <c r="L22" s="76"/>
      <c r="M22" s="68"/>
      <c r="N22" s="80" t="s">
        <v>78</v>
      </c>
    </row>
    <row r="23" spans="1:14" ht="32.25" customHeight="1" thickBot="1" x14ac:dyDescent="0.3">
      <c r="A23" s="75" t="s">
        <v>62</v>
      </c>
      <c r="B23" s="38">
        <v>801</v>
      </c>
      <c r="C23" s="38">
        <v>80113</v>
      </c>
      <c r="D23" s="38">
        <v>6060</v>
      </c>
      <c r="E23" s="77" t="s">
        <v>72</v>
      </c>
      <c r="F23" s="78">
        <v>300000</v>
      </c>
      <c r="G23" s="84">
        <v>300000</v>
      </c>
      <c r="H23" s="61">
        <v>300000</v>
      </c>
      <c r="I23" s="76">
        <v>300000</v>
      </c>
      <c r="J23" s="76"/>
      <c r="K23" s="76"/>
      <c r="L23" s="76"/>
      <c r="M23" s="68"/>
      <c r="N23" s="80" t="s">
        <v>9</v>
      </c>
    </row>
    <row r="24" spans="1:14" ht="51.75" customHeight="1" thickBot="1" x14ac:dyDescent="0.3">
      <c r="A24" s="75" t="s">
        <v>67</v>
      </c>
      <c r="B24" s="38">
        <v>853</v>
      </c>
      <c r="C24" s="38">
        <v>85395</v>
      </c>
      <c r="D24" s="38">
        <v>6050</v>
      </c>
      <c r="E24" s="77" t="s">
        <v>65</v>
      </c>
      <c r="F24" s="78">
        <v>1074101</v>
      </c>
      <c r="G24" s="84">
        <v>25801</v>
      </c>
      <c r="H24" s="61">
        <v>25801</v>
      </c>
      <c r="I24" s="76">
        <f>H24</f>
        <v>25801</v>
      </c>
      <c r="J24" s="76"/>
      <c r="K24" s="14"/>
      <c r="L24" s="76"/>
      <c r="M24" s="68"/>
      <c r="N24" s="80" t="s">
        <v>9</v>
      </c>
    </row>
    <row r="25" spans="1:14" ht="39" thickBot="1" x14ac:dyDescent="0.3">
      <c r="A25" s="75" t="s">
        <v>68</v>
      </c>
      <c r="B25" s="27">
        <v>900</v>
      </c>
      <c r="C25" s="27">
        <v>90005</v>
      </c>
      <c r="D25" s="27">
        <v>6050</v>
      </c>
      <c r="E25" s="54" t="s">
        <v>66</v>
      </c>
      <c r="F25" s="36">
        <v>309100</v>
      </c>
      <c r="G25" s="30">
        <v>209100</v>
      </c>
      <c r="H25" s="30">
        <v>209100</v>
      </c>
      <c r="I25" s="36">
        <f>H25</f>
        <v>209100</v>
      </c>
      <c r="J25" s="36"/>
      <c r="K25" s="36"/>
      <c r="L25" s="36"/>
      <c r="M25" s="30"/>
      <c r="N25" s="91" t="s">
        <v>9</v>
      </c>
    </row>
    <row r="26" spans="1:14" ht="51.75" thickBot="1" x14ac:dyDescent="0.3">
      <c r="A26" s="75" t="s">
        <v>69</v>
      </c>
      <c r="B26" s="5">
        <v>900</v>
      </c>
      <c r="C26" s="5">
        <v>90026</v>
      </c>
      <c r="D26" s="5">
        <v>6050</v>
      </c>
      <c r="E26" s="55" t="s">
        <v>24</v>
      </c>
      <c r="F26" s="13">
        <v>100000</v>
      </c>
      <c r="G26" s="10">
        <v>100000</v>
      </c>
      <c r="H26" s="10">
        <f>I26+J26+L26</f>
        <v>100000</v>
      </c>
      <c r="I26" s="13">
        <v>100000</v>
      </c>
      <c r="J26" s="13"/>
      <c r="K26" s="13"/>
      <c r="L26" s="13"/>
      <c r="M26" s="10"/>
      <c r="N26" s="90" t="s">
        <v>9</v>
      </c>
    </row>
    <row r="27" spans="1:14" ht="64.5" thickBot="1" x14ac:dyDescent="0.3">
      <c r="A27" s="75" t="s">
        <v>74</v>
      </c>
      <c r="B27" s="39">
        <v>921</v>
      </c>
      <c r="C27" s="39">
        <v>92109</v>
      </c>
      <c r="D27" s="86">
        <v>6050</v>
      </c>
      <c r="E27" s="88" t="s">
        <v>71</v>
      </c>
      <c r="F27" s="87">
        <v>86000</v>
      </c>
      <c r="G27" s="89">
        <v>86000</v>
      </c>
      <c r="H27" s="87">
        <v>86000</v>
      </c>
      <c r="I27" s="89">
        <v>56000</v>
      </c>
      <c r="J27" s="87">
        <v>30000</v>
      </c>
      <c r="K27" s="89" t="s">
        <v>57</v>
      </c>
      <c r="L27" s="87"/>
      <c r="M27" s="89"/>
      <c r="N27" s="92" t="s">
        <v>77</v>
      </c>
    </row>
    <row r="28" spans="1:14" ht="80.25" customHeight="1" thickBot="1" x14ac:dyDescent="0.3">
      <c r="A28" s="75" t="s">
        <v>75</v>
      </c>
      <c r="B28" s="71">
        <v>921</v>
      </c>
      <c r="C28" s="71">
        <v>92120</v>
      </c>
      <c r="D28" s="71">
        <v>6580</v>
      </c>
      <c r="E28" s="72" t="s">
        <v>25</v>
      </c>
      <c r="F28" s="73">
        <v>800000</v>
      </c>
      <c r="G28" s="73">
        <v>800000</v>
      </c>
      <c r="H28" s="73">
        <v>800000</v>
      </c>
      <c r="I28" s="73">
        <v>16000</v>
      </c>
      <c r="J28" s="73">
        <v>784000</v>
      </c>
      <c r="K28" s="74" t="s">
        <v>56</v>
      </c>
      <c r="L28" s="73"/>
      <c r="M28" s="69"/>
      <c r="N28" s="80" t="s">
        <v>9</v>
      </c>
    </row>
    <row r="29" spans="1:14" ht="39" thickBot="1" x14ac:dyDescent="0.3">
      <c r="A29" s="75" t="s">
        <v>76</v>
      </c>
      <c r="B29" s="22">
        <v>926</v>
      </c>
      <c r="C29" s="22">
        <v>92601</v>
      </c>
      <c r="D29" s="22">
        <v>6050</v>
      </c>
      <c r="E29" s="53" t="s">
        <v>82</v>
      </c>
      <c r="F29" s="12">
        <v>8256580</v>
      </c>
      <c r="G29" s="23">
        <f>I29+J29</f>
        <v>56580</v>
      </c>
      <c r="H29" s="23">
        <v>56580</v>
      </c>
      <c r="I29" s="23">
        <v>56580</v>
      </c>
      <c r="J29" s="12"/>
      <c r="K29" s="12"/>
      <c r="L29" s="12"/>
      <c r="M29" s="10"/>
      <c r="N29" s="80" t="s">
        <v>9</v>
      </c>
    </row>
    <row r="30" spans="1:14" ht="28.5" customHeight="1" thickBot="1" x14ac:dyDescent="0.3">
      <c r="A30" s="126" t="s">
        <v>30</v>
      </c>
      <c r="B30" s="127"/>
      <c r="C30" s="128"/>
      <c r="D30" s="46"/>
      <c r="E30" s="47"/>
      <c r="F30" s="48">
        <f>SUM(F7:F29)</f>
        <v>67769300</v>
      </c>
      <c r="G30" s="48">
        <f>SUM(G7:G29)</f>
        <v>25386027</v>
      </c>
      <c r="H30" s="48">
        <f>SUM(H7:H29)</f>
        <v>25386027</v>
      </c>
      <c r="I30" s="48">
        <f>SUM(I7:I29)</f>
        <v>10122016</v>
      </c>
      <c r="J30" s="48">
        <f>SUM(J7:J29)</f>
        <v>15012884</v>
      </c>
      <c r="K30" s="48"/>
      <c r="L30" s="48">
        <f>SUM(L7:L29)</f>
        <v>251127</v>
      </c>
      <c r="M30" s="70"/>
      <c r="N30" s="49"/>
    </row>
    <row r="31" spans="1:14" x14ac:dyDescent="0.25">
      <c r="A31" s="19" t="s">
        <v>51</v>
      </c>
      <c r="B31" s="19"/>
      <c r="C31" s="19"/>
      <c r="D31" s="19"/>
      <c r="E31" s="20"/>
      <c r="F31" s="18"/>
      <c r="G31" s="18"/>
      <c r="H31" s="18"/>
      <c r="I31" s="18"/>
      <c r="J31" s="18"/>
      <c r="K31" s="18"/>
      <c r="L31" s="18"/>
      <c r="M31" s="18"/>
      <c r="N31" s="20"/>
    </row>
    <row r="32" spans="1:14" x14ac:dyDescent="0.25">
      <c r="A32" s="62"/>
      <c r="B32" s="56" t="s">
        <v>26</v>
      </c>
      <c r="C32" s="56"/>
      <c r="D32" s="56"/>
      <c r="E32" s="56"/>
      <c r="F32" s="56"/>
      <c r="G32" s="56"/>
      <c r="H32" s="56"/>
      <c r="I32" s="63"/>
      <c r="J32" s="56"/>
      <c r="K32" s="56"/>
      <c r="L32" s="56"/>
      <c r="M32" s="56"/>
      <c r="N32" s="56"/>
    </row>
    <row r="33" spans="1:14" ht="18" x14ac:dyDescent="0.25">
      <c r="A33" s="15" t="s">
        <v>12</v>
      </c>
      <c r="B33" s="56" t="s">
        <v>27</v>
      </c>
      <c r="C33" s="56"/>
      <c r="D33" s="56"/>
      <c r="E33" s="56"/>
      <c r="F33" s="56"/>
      <c r="G33" s="56"/>
      <c r="H33" s="56"/>
      <c r="I33" s="56"/>
      <c r="J33" s="63"/>
      <c r="K33" s="56"/>
      <c r="L33" s="56"/>
      <c r="M33" s="56"/>
      <c r="N33" s="56"/>
    </row>
    <row r="34" spans="1:14" ht="18" x14ac:dyDescent="0.25">
      <c r="A34" s="15" t="s">
        <v>13</v>
      </c>
      <c r="B34" s="56" t="s">
        <v>28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ht="18" x14ac:dyDescent="0.25">
      <c r="A35" s="15" t="s">
        <v>29</v>
      </c>
      <c r="B35" s="56" t="s">
        <v>83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x14ac:dyDescent="0.25">
      <c r="A36" s="56"/>
      <c r="B36" s="56" t="s">
        <v>87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6"/>
      <c r="B37" s="56" t="s">
        <v>86</v>
      </c>
      <c r="C37" s="56"/>
      <c r="D37" s="56"/>
      <c r="E37" s="56"/>
      <c r="F37" s="56"/>
      <c r="G37" s="56"/>
      <c r="H37" s="56"/>
    </row>
    <row r="38" spans="1:14" x14ac:dyDescent="0.25">
      <c r="A38" s="56"/>
      <c r="B38" s="56" t="s">
        <v>85</v>
      </c>
      <c r="C38" s="56"/>
      <c r="D38" s="56"/>
      <c r="E38" s="56"/>
      <c r="F38" s="56"/>
      <c r="G38" s="56"/>
      <c r="H38" s="56"/>
    </row>
    <row r="39" spans="1:14" x14ac:dyDescent="0.25">
      <c r="A39" s="56"/>
      <c r="B39" s="56"/>
      <c r="C39" s="56"/>
      <c r="D39" s="56"/>
      <c r="E39" s="56"/>
      <c r="F39" s="56"/>
      <c r="G39" s="56"/>
      <c r="H39" s="56"/>
    </row>
    <row r="40" spans="1:14" x14ac:dyDescent="0.25">
      <c r="A40" s="56"/>
      <c r="B40" s="56"/>
      <c r="C40" s="56"/>
      <c r="D40" s="56"/>
      <c r="E40" s="56"/>
      <c r="F40" s="56"/>
      <c r="G40" s="56"/>
      <c r="H40" s="56"/>
    </row>
  </sheetData>
  <mergeCells count="47">
    <mergeCell ref="A11:A12"/>
    <mergeCell ref="A16:A17"/>
    <mergeCell ref="A30:C30"/>
    <mergeCell ref="I16:I17"/>
    <mergeCell ref="J16:J17"/>
    <mergeCell ref="I19:I20"/>
    <mergeCell ref="J19:J20"/>
    <mergeCell ref="A19:A20"/>
    <mergeCell ref="B19:B20"/>
    <mergeCell ref="C19:C20"/>
    <mergeCell ref="E19:E20"/>
    <mergeCell ref="F19:F20"/>
    <mergeCell ref="B11:B12"/>
    <mergeCell ref="C11:C12"/>
    <mergeCell ref="E11:E12"/>
    <mergeCell ref="G11:G12"/>
    <mergeCell ref="F11:F12"/>
    <mergeCell ref="B16:B17"/>
    <mergeCell ref="C16:C17"/>
    <mergeCell ref="E16:E17"/>
    <mergeCell ref="F16:F17"/>
    <mergeCell ref="A3:A5"/>
    <mergeCell ref="B3:B5"/>
    <mergeCell ref="C3:C5"/>
    <mergeCell ref="D3:D5"/>
    <mergeCell ref="E3:E5"/>
    <mergeCell ref="G19:G20"/>
    <mergeCell ref="K11:K12"/>
    <mergeCell ref="K16:K17"/>
    <mergeCell ref="N11:N12"/>
    <mergeCell ref="I11:I12"/>
    <mergeCell ref="J11:J12"/>
    <mergeCell ref="N16:N17"/>
    <mergeCell ref="N19:N20"/>
    <mergeCell ref="M16:M17"/>
    <mergeCell ref="K19:K20"/>
    <mergeCell ref="L16:L17"/>
    <mergeCell ref="L19:L20"/>
    <mergeCell ref="G16:G17"/>
    <mergeCell ref="M1:N1"/>
    <mergeCell ref="H3:L3"/>
    <mergeCell ref="N3:N5"/>
    <mergeCell ref="H4:H5"/>
    <mergeCell ref="I4:L4"/>
    <mergeCell ref="J1:L1"/>
    <mergeCell ref="C2:I2"/>
    <mergeCell ref="F3:F5"/>
  </mergeCells>
  <phoneticPr fontId="9" type="noConversion"/>
  <pageMargins left="0.31496062992125984" right="0.31496062992125984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</dc:creator>
  <cp:lastModifiedBy>KAGL</cp:lastModifiedBy>
  <cp:lastPrinted>2024-06-20T08:59:03Z</cp:lastPrinted>
  <dcterms:created xsi:type="dcterms:W3CDTF">2023-11-12T19:15:06Z</dcterms:created>
  <dcterms:modified xsi:type="dcterms:W3CDTF">2024-08-30T10:20:07Z</dcterms:modified>
</cp:coreProperties>
</file>